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va pasta\"/>
    </mc:Choice>
  </mc:AlternateContent>
  <xr:revisionPtr revIDLastSave="0" documentId="13_ncr:1_{5CDB52BC-3B20-4123-B7D9-FF265894C9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_2 PARCERI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E14" i="1" s="1"/>
  <c r="D13" i="1"/>
  <c r="E13" i="1" s="1"/>
  <c r="D12" i="1"/>
  <c r="E12" i="1" s="1"/>
  <c r="D11" i="1"/>
  <c r="E11" i="1" s="1"/>
  <c r="D9" i="1"/>
  <c r="E9" i="1" s="1"/>
  <c r="D8" i="1"/>
  <c r="E8" i="1" s="1"/>
  <c r="D7" i="1"/>
  <c r="E7" i="1" s="1"/>
  <c r="D6" i="1"/>
  <c r="E6" i="1" s="1"/>
  <c r="L17" i="1"/>
  <c r="H6" i="1" l="1"/>
  <c r="I6" i="1"/>
  <c r="O6" i="1" s="1"/>
  <c r="L6" i="1"/>
  <c r="M6" i="1" s="1"/>
  <c r="P6" i="1" s="1"/>
  <c r="H7" i="1"/>
  <c r="I7" i="1" s="1"/>
  <c r="O7" i="1" s="1"/>
  <c r="L7" i="1"/>
  <c r="M7" i="1" s="1"/>
  <c r="P7" i="1" s="1"/>
  <c r="H8" i="1"/>
  <c r="I8" i="1"/>
  <c r="O8" i="1" s="1"/>
  <c r="L8" i="1"/>
  <c r="M8" i="1" s="1"/>
  <c r="P8" i="1" s="1"/>
  <c r="H9" i="1"/>
  <c r="I9" i="1" s="1"/>
  <c r="O9" i="1" s="1"/>
  <c r="L9" i="1"/>
  <c r="M9" i="1" s="1"/>
  <c r="P9" i="1" s="1"/>
  <c r="D10" i="1"/>
  <c r="E10" i="1"/>
  <c r="H11" i="1"/>
  <c r="I11" i="1" s="1"/>
  <c r="O11" i="1" s="1"/>
  <c r="L11" i="1"/>
  <c r="M11" i="1" s="1"/>
  <c r="P11" i="1" s="1"/>
  <c r="H12" i="1"/>
  <c r="I12" i="1"/>
  <c r="O12" i="1" s="1"/>
  <c r="L12" i="1"/>
  <c r="M12" i="1"/>
  <c r="P12" i="1" s="1"/>
  <c r="H13" i="1"/>
  <c r="I13" i="1" s="1"/>
  <c r="O13" i="1" s="1"/>
  <c r="L13" i="1"/>
  <c r="M13" i="1" s="1"/>
  <c r="P13" i="1" s="1"/>
  <c r="H14" i="1"/>
  <c r="I14" i="1"/>
  <c r="O14" i="1" s="1"/>
  <c r="L14" i="1"/>
  <c r="M14" i="1"/>
  <c r="P14" i="1" s="1"/>
  <c r="D17" i="1"/>
  <c r="E17" i="1"/>
  <c r="H17" i="1"/>
  <c r="I17" i="1" s="1"/>
  <c r="M17" i="1"/>
  <c r="P17" i="1" l="1"/>
  <c r="O17" i="1"/>
</calcChain>
</file>

<file path=xl/sharedStrings.xml><?xml version="1.0" encoding="utf-8"?>
<sst xmlns="http://schemas.openxmlformats.org/spreadsheetml/2006/main" count="37" uniqueCount="30">
  <si>
    <t>O valor sugerido para 2022/2 deve ser aplicado apenas para os alunos ingressantes com formato de desconto "CASCATA"</t>
  </si>
  <si>
    <t>Nota:</t>
  </si>
  <si>
    <t>Pós-Graduação</t>
  </si>
  <si>
    <t>+ 5% de Pontualidade</t>
  </si>
  <si>
    <t>2022/2 Novos</t>
  </si>
  <si>
    <t>25% de Desconto</t>
  </si>
  <si>
    <t>15% + 5% Pontualidade</t>
  </si>
  <si>
    <t>Vlr c/ 15% Desconto</t>
  </si>
  <si>
    <t>PÓS-GRADUAÇÃO</t>
  </si>
  <si>
    <t>Psicologia</t>
  </si>
  <si>
    <t>Pedagogia</t>
  </si>
  <si>
    <t>Jornalismo</t>
  </si>
  <si>
    <t>Direito</t>
  </si>
  <si>
    <t>Ciências Teológicas EAD (*)</t>
  </si>
  <si>
    <t>Ciências Teológicas</t>
  </si>
  <si>
    <t>Ciências da Religião</t>
  </si>
  <si>
    <t>Ciências Contábeis</t>
  </si>
  <si>
    <t>Administração</t>
  </si>
  <si>
    <t>80% de Desconto</t>
  </si>
  <si>
    <t>75% de Desconto</t>
  </si>
  <si>
    <t>DIFERENÇA FINANCEIRA</t>
  </si>
  <si>
    <t>CAMPANHA - 2022/2 - Presencial - CONVÊNIO 85% - Acima de 30 pessoas</t>
  </si>
  <si>
    <t>CAMPANHA - 2022/2 - Presencial - CONVÊNIO 80% até 30 pessoas</t>
  </si>
  <si>
    <t>CAMPANHA - 2022/1 - 50%</t>
  </si>
  <si>
    <t>CURSOS DE GRADUAÇÃO</t>
  </si>
  <si>
    <t>TABELA DE VALORES - FACULDADE BOAS NOVAS - EMPRESAS E CONVÊNIOS</t>
  </si>
  <si>
    <t>40% de Desconto</t>
  </si>
  <si>
    <t>Vlr c/ 65% Desconto</t>
  </si>
  <si>
    <t>INGRESSANTE PRESENCIAL 2022/2</t>
  </si>
  <si>
    <t>Valor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</si>
</sst>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&quot;-&quot;??_-;_-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BDD6EE"/>
        <bgColor rgb="FFBDD6EE"/>
      </patternFill>
    </fill>
    <fill>
      <patternFill patternType="solid">
        <fgColor rgb="FFF2F2F2"/>
        <bgColor rgb="FFF2F2F2"/>
      </patternFill>
    </fill>
    <fill>
      <patternFill patternType="solid">
        <fgColor theme="8" tint="-0.249977111117893"/>
        <bgColor rgb="FF385623"/>
      </patternFill>
    </fill>
    <fill>
      <patternFill patternType="solid">
        <fgColor rgb="FF385623"/>
        <bgColor rgb="FF385623"/>
      </patternFill>
    </fill>
    <fill>
      <patternFill patternType="solid">
        <fgColor rgb="FFFF0000"/>
        <bgColor rgb="FFFF0000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3" fillId="2" borderId="7" xfId="0" applyNumberFormat="1" applyFont="1" applyFill="1" applyBorder="1" applyAlignment="1">
      <alignment vertical="center"/>
    </xf>
    <xf numFmtId="164" fontId="5" fillId="2" borderId="7" xfId="0" applyNumberFormat="1" applyFont="1" applyFill="1" applyBorder="1" applyAlignment="1">
      <alignment vertical="center"/>
    </xf>
    <xf numFmtId="164" fontId="3" fillId="3" borderId="7" xfId="0" applyNumberFormat="1" applyFont="1" applyFill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9" fontId="6" fillId="5" borderId="8" xfId="1" quotePrefix="1" applyFont="1" applyFill="1" applyBorder="1" applyAlignment="1">
      <alignment horizontal="center" vertical="center" wrapText="1"/>
    </xf>
    <xf numFmtId="0" fontId="6" fillId="5" borderId="7" xfId="0" quotePrefix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vertical="center" wrapText="1"/>
    </xf>
    <xf numFmtId="0" fontId="6" fillId="6" borderId="7" xfId="0" quotePrefix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3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6" fillId="7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vertical="center" wrapText="1"/>
    </xf>
    <xf numFmtId="0" fontId="2" fillId="8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6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7" borderId="11" xfId="0" applyFont="1" applyFill="1" applyBorder="1" applyAlignment="1">
      <alignment vertical="center"/>
    </xf>
    <xf numFmtId="0" fontId="6" fillId="7" borderId="7" xfId="0" applyFont="1" applyFill="1" applyBorder="1" applyAlignment="1">
      <alignment vertical="center" wrapText="1"/>
    </xf>
    <xf numFmtId="0" fontId="6" fillId="7" borderId="8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6" fillId="7" borderId="9" xfId="0" applyFont="1" applyFill="1" applyBorder="1" applyAlignment="1">
      <alignment horizont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</xdr:row>
      <xdr:rowOff>28575</xdr:rowOff>
    </xdr:from>
    <xdr:ext cx="476250" cy="533400"/>
    <xdr:pic>
      <xdr:nvPicPr>
        <xdr:cNvPr id="2" name="image1.png" descr="brasao transparente (1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0" y="28575"/>
          <a:ext cx="476250" cy="5334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1002"/>
  <sheetViews>
    <sheetView showGridLines="0" tabSelected="1" topLeftCell="A5" zoomScale="110" zoomScaleNormal="110" workbookViewId="0">
      <pane xSplit="2" ySplit="1" topLeftCell="C6" activePane="bottomRight" state="frozen"/>
      <selection activeCell="A5" sqref="A5"/>
      <selection pane="topRight" activeCell="C5" sqref="C5"/>
      <selection pane="bottomLeft" activeCell="A6" sqref="A6"/>
      <selection pane="bottomRight" activeCell="B4" sqref="B4:B5"/>
    </sheetView>
  </sheetViews>
  <sheetFormatPr defaultColWidth="14.42578125" defaultRowHeight="15" customHeight="1" x14ac:dyDescent="0.25"/>
  <cols>
    <col min="1" max="1" width="1.5703125" style="17" customWidth="1"/>
    <col min="2" max="2" width="33.42578125" style="17" customWidth="1"/>
    <col min="3" max="3" width="14" style="17" customWidth="1"/>
    <col min="4" max="5" width="12.7109375" style="17" customWidth="1"/>
    <col min="6" max="6" width="1.7109375" style="17" customWidth="1"/>
    <col min="7" max="9" width="12.7109375" style="17" customWidth="1"/>
    <col min="10" max="10" width="1.7109375" style="17" customWidth="1"/>
    <col min="11" max="13" width="12.7109375" style="17" customWidth="1"/>
    <col min="14" max="14" width="2.140625" style="17" customWidth="1"/>
    <col min="15" max="15" width="10.7109375" style="17" customWidth="1"/>
    <col min="16" max="22" width="8.7109375" style="17" customWidth="1"/>
    <col min="23" max="16384" width="14.42578125" style="17"/>
  </cols>
  <sheetData>
    <row r="2" spans="1:22" ht="13.5" customHeight="1" x14ac:dyDescent="0.25"/>
    <row r="3" spans="1:22" ht="29.25" customHeight="1" x14ac:dyDescent="0.25">
      <c r="B3" s="30" t="s">
        <v>25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22" ht="35.25" customHeight="1" x14ac:dyDescent="0.25">
      <c r="B4" s="41" t="s">
        <v>24</v>
      </c>
      <c r="C4" s="41" t="s">
        <v>28</v>
      </c>
      <c r="D4" s="39" t="s">
        <v>23</v>
      </c>
      <c r="E4" s="35"/>
      <c r="F4" s="1"/>
      <c r="G4" s="36" t="s">
        <v>22</v>
      </c>
      <c r="H4" s="37"/>
      <c r="I4" s="38"/>
      <c r="J4" s="1"/>
      <c r="K4" s="31" t="s">
        <v>21</v>
      </c>
      <c r="L4" s="32"/>
      <c r="M4" s="33"/>
      <c r="O4" s="34" t="s">
        <v>20</v>
      </c>
      <c r="P4" s="34"/>
    </row>
    <row r="5" spans="1:22" ht="45" x14ac:dyDescent="0.25">
      <c r="B5" s="43"/>
      <c r="C5" s="42"/>
      <c r="D5" s="40" t="s">
        <v>27</v>
      </c>
      <c r="E5" s="40" t="s">
        <v>3</v>
      </c>
      <c r="F5" s="16"/>
      <c r="G5" s="13" t="s">
        <v>4</v>
      </c>
      <c r="H5" s="13" t="s">
        <v>19</v>
      </c>
      <c r="I5" s="12" t="s">
        <v>3</v>
      </c>
      <c r="J5" s="16"/>
      <c r="K5" s="10" t="s">
        <v>4</v>
      </c>
      <c r="L5" s="10" t="s">
        <v>18</v>
      </c>
      <c r="M5" s="9" t="s">
        <v>3</v>
      </c>
      <c r="N5" s="18"/>
      <c r="O5" s="8">
        <v>0.8</v>
      </c>
      <c r="P5" s="8">
        <v>0.85</v>
      </c>
    </row>
    <row r="6" spans="1:22" ht="19.5" customHeight="1" x14ac:dyDescent="0.25">
      <c r="A6" s="1"/>
      <c r="B6" s="7" t="s">
        <v>17</v>
      </c>
      <c r="C6" s="6">
        <v>1419.2481203007519</v>
      </c>
      <c r="D6" s="5">
        <f>C6-C6*65%</f>
        <v>496.73684210526312</v>
      </c>
      <c r="E6" s="5">
        <f>D6-C6*5%</f>
        <v>425.77443609022555</v>
      </c>
      <c r="F6" s="1"/>
      <c r="G6" s="4">
        <v>1419.2481203007519</v>
      </c>
      <c r="H6" s="3">
        <f>G6-G6*75%</f>
        <v>354.81203007518798</v>
      </c>
      <c r="I6" s="3">
        <f>H6-H6*5%</f>
        <v>337.07142857142856</v>
      </c>
      <c r="J6" s="1"/>
      <c r="K6" s="4">
        <v>1419.2481203007519</v>
      </c>
      <c r="L6" s="3">
        <f>K6-K6*80%</f>
        <v>283.84962406015029</v>
      </c>
      <c r="M6" s="3">
        <f>L6-L6*5%</f>
        <v>269.65714285714279</v>
      </c>
      <c r="N6" s="1"/>
      <c r="O6" s="19">
        <f>I6-E6</f>
        <v>-88.703007518796994</v>
      </c>
      <c r="P6" s="2">
        <f>M6-E6</f>
        <v>-156.11729323308276</v>
      </c>
      <c r="Q6" s="1"/>
      <c r="R6" s="1"/>
      <c r="S6" s="1"/>
      <c r="T6" s="1"/>
      <c r="U6" s="1"/>
      <c r="V6" s="1"/>
    </row>
    <row r="7" spans="1:22" ht="19.5" customHeight="1" x14ac:dyDescent="0.25">
      <c r="A7" s="1"/>
      <c r="B7" s="7" t="s">
        <v>16</v>
      </c>
      <c r="C7" s="6">
        <v>1102.5563909774437</v>
      </c>
      <c r="D7" s="5">
        <f t="shared" ref="D7:D14" si="0">C7-C7*65%</f>
        <v>385.89473684210532</v>
      </c>
      <c r="E7" s="5">
        <f t="shared" ref="E7:E14" si="1">D7-C7*5%</f>
        <v>330.76691729323312</v>
      </c>
      <c r="F7" s="1"/>
      <c r="G7" s="4">
        <v>1102.5563909774437</v>
      </c>
      <c r="H7" s="3">
        <f>G7-G7*75%</f>
        <v>275.63909774436092</v>
      </c>
      <c r="I7" s="3">
        <f>H7-H7*5%</f>
        <v>261.85714285714289</v>
      </c>
      <c r="J7" s="1"/>
      <c r="K7" s="4">
        <v>1102.5563909774437</v>
      </c>
      <c r="L7" s="3">
        <f>K7-K7*80%</f>
        <v>220.51127819548867</v>
      </c>
      <c r="M7" s="3">
        <f>L7-L7*5%</f>
        <v>209.48571428571424</v>
      </c>
      <c r="N7" s="1"/>
      <c r="O7" s="19">
        <f>I7-E7</f>
        <v>-68.909774436090231</v>
      </c>
      <c r="P7" s="2">
        <f>M7-E7</f>
        <v>-121.28120300751888</v>
      </c>
      <c r="Q7" s="1"/>
      <c r="R7" s="1"/>
      <c r="S7" s="1"/>
      <c r="T7" s="1"/>
      <c r="U7" s="1"/>
      <c r="V7" s="1"/>
    </row>
    <row r="8" spans="1:22" ht="19.5" customHeight="1" x14ac:dyDescent="0.25">
      <c r="A8" s="1"/>
      <c r="B8" s="7" t="s">
        <v>15</v>
      </c>
      <c r="C8" s="6">
        <v>1114.2857142857142</v>
      </c>
      <c r="D8" s="5">
        <f t="shared" si="0"/>
        <v>390</v>
      </c>
      <c r="E8" s="5">
        <f t="shared" si="1"/>
        <v>334.28571428571428</v>
      </c>
      <c r="F8" s="1"/>
      <c r="G8" s="4">
        <v>1114.2857142857142</v>
      </c>
      <c r="H8" s="3">
        <f>G8-G8*75%</f>
        <v>278.57142857142856</v>
      </c>
      <c r="I8" s="3">
        <f>H8-H8*5%</f>
        <v>264.64285714285711</v>
      </c>
      <c r="J8" s="1"/>
      <c r="K8" s="4">
        <v>1114.2857142857142</v>
      </c>
      <c r="L8" s="3">
        <f>K8-K8*80%</f>
        <v>222.85714285714278</v>
      </c>
      <c r="M8" s="3">
        <f>L8-L8*5%</f>
        <v>211.71428571428564</v>
      </c>
      <c r="N8" s="1"/>
      <c r="O8" s="19">
        <f>I8-E8</f>
        <v>-69.642857142857167</v>
      </c>
      <c r="P8" s="2">
        <f>M8-E8</f>
        <v>-122.57142857142864</v>
      </c>
      <c r="Q8" s="1"/>
      <c r="R8" s="1"/>
      <c r="S8" s="1"/>
      <c r="T8" s="1"/>
      <c r="U8" s="1"/>
      <c r="V8" s="1"/>
    </row>
    <row r="9" spans="1:22" ht="19.5" customHeight="1" x14ac:dyDescent="0.25">
      <c r="A9" s="1"/>
      <c r="B9" s="7" t="s">
        <v>14</v>
      </c>
      <c r="C9" s="6">
        <v>1260.9022556390978</v>
      </c>
      <c r="D9" s="5">
        <f t="shared" si="0"/>
        <v>441.31578947368416</v>
      </c>
      <c r="E9" s="5">
        <f t="shared" si="1"/>
        <v>378.27067669172925</v>
      </c>
      <c r="F9" s="1"/>
      <c r="G9" s="4">
        <v>1260.9022556390978</v>
      </c>
      <c r="H9" s="3">
        <f>G9-G9*75%</f>
        <v>315.22556390977445</v>
      </c>
      <c r="I9" s="3">
        <f>H9-H9*5%</f>
        <v>299.46428571428572</v>
      </c>
      <c r="J9" s="1"/>
      <c r="K9" s="4">
        <v>1260.9022556390978</v>
      </c>
      <c r="L9" s="3">
        <f>K9-K9*80%</f>
        <v>252.18045112781954</v>
      </c>
      <c r="M9" s="3">
        <f>L9-L9*5%</f>
        <v>239.57142857142856</v>
      </c>
      <c r="N9" s="1"/>
      <c r="O9" s="19">
        <f>I9-E9</f>
        <v>-78.806390977443527</v>
      </c>
      <c r="P9" s="2">
        <f>M9-E9</f>
        <v>-138.69924812030069</v>
      </c>
      <c r="Q9" s="1"/>
      <c r="R9" s="1"/>
      <c r="S9" s="1"/>
      <c r="T9" s="1"/>
      <c r="U9" s="1"/>
      <c r="V9" s="1"/>
    </row>
    <row r="10" spans="1:22" ht="19.5" customHeight="1" x14ac:dyDescent="0.25">
      <c r="A10" s="1"/>
      <c r="B10" s="7" t="s">
        <v>13</v>
      </c>
      <c r="C10" s="6">
        <v>350</v>
      </c>
      <c r="D10" s="5">
        <f>C10-C10*10%</f>
        <v>315</v>
      </c>
      <c r="E10" s="5">
        <f>C10-C10*15%</f>
        <v>297.5</v>
      </c>
      <c r="F10" s="1"/>
      <c r="G10" s="4"/>
      <c r="H10" s="3"/>
      <c r="I10" s="3"/>
      <c r="J10" s="1"/>
      <c r="K10" s="4"/>
      <c r="L10" s="3"/>
      <c r="M10" s="3"/>
      <c r="N10" s="1"/>
      <c r="O10" s="20"/>
      <c r="P10" s="2"/>
      <c r="Q10" s="1"/>
      <c r="R10" s="1"/>
      <c r="S10" s="1"/>
      <c r="T10" s="1"/>
      <c r="U10" s="1"/>
      <c r="V10" s="1"/>
    </row>
    <row r="11" spans="1:22" ht="19.5" customHeight="1" x14ac:dyDescent="0.25">
      <c r="A11" s="1"/>
      <c r="B11" s="7" t="s">
        <v>12</v>
      </c>
      <c r="C11" s="6">
        <v>2533.5338345864666</v>
      </c>
      <c r="D11" s="5">
        <f t="shared" si="0"/>
        <v>886.73684210526335</v>
      </c>
      <c r="E11" s="5">
        <f t="shared" si="1"/>
        <v>760.06015037594</v>
      </c>
      <c r="F11" s="1"/>
      <c r="G11" s="4">
        <v>2533.5338345864666</v>
      </c>
      <c r="H11" s="3">
        <f>G11-G11*75%</f>
        <v>633.38345864661665</v>
      </c>
      <c r="I11" s="3">
        <f>H11-H11*5%</f>
        <v>601.71428571428578</v>
      </c>
      <c r="J11" s="1"/>
      <c r="K11" s="4">
        <v>2533.5338345864666</v>
      </c>
      <c r="L11" s="3">
        <f>K11-K11*80%</f>
        <v>506.70676691729318</v>
      </c>
      <c r="M11" s="3">
        <f>L11-L11*5%</f>
        <v>481.37142857142851</v>
      </c>
      <c r="N11" s="1"/>
      <c r="O11" s="19">
        <f>I11-E11</f>
        <v>-158.34586466165422</v>
      </c>
      <c r="P11" s="2">
        <f>M11-E11</f>
        <v>-278.68872180451149</v>
      </c>
      <c r="Q11" s="1"/>
      <c r="R11" s="1"/>
      <c r="S11" s="1"/>
      <c r="T11" s="1"/>
      <c r="U11" s="1"/>
      <c r="V11" s="1"/>
    </row>
    <row r="12" spans="1:22" ht="19.5" customHeight="1" x14ac:dyDescent="0.25">
      <c r="A12" s="1"/>
      <c r="B12" s="7" t="s">
        <v>11</v>
      </c>
      <c r="C12" s="6">
        <v>1419.2481203007519</v>
      </c>
      <c r="D12" s="5">
        <f t="shared" si="0"/>
        <v>496.73684210526312</v>
      </c>
      <c r="E12" s="5">
        <f t="shared" si="1"/>
        <v>425.77443609022555</v>
      </c>
      <c r="F12" s="1"/>
      <c r="G12" s="4">
        <v>1419.2481203007519</v>
      </c>
      <c r="H12" s="3">
        <f>G12-G12*75%</f>
        <v>354.81203007518798</v>
      </c>
      <c r="I12" s="3">
        <f>H12-H12*5%</f>
        <v>337.07142857142856</v>
      </c>
      <c r="J12" s="1"/>
      <c r="K12" s="4">
        <v>1419.2481203007519</v>
      </c>
      <c r="L12" s="3">
        <f>K12-K12*80%</f>
        <v>283.84962406015029</v>
      </c>
      <c r="M12" s="3">
        <f>L12-L12*5%</f>
        <v>269.65714285714279</v>
      </c>
      <c r="N12" s="1"/>
      <c r="O12" s="19">
        <f>I12-E12</f>
        <v>-88.703007518796994</v>
      </c>
      <c r="P12" s="2">
        <f>M12-E12</f>
        <v>-156.11729323308276</v>
      </c>
      <c r="Q12" s="1"/>
      <c r="R12" s="1"/>
      <c r="S12" s="1"/>
      <c r="T12" s="1"/>
      <c r="U12" s="1"/>
      <c r="V12" s="1"/>
    </row>
    <row r="13" spans="1:22" ht="19.5" customHeight="1" x14ac:dyDescent="0.25">
      <c r="A13" s="1"/>
      <c r="B13" s="7" t="s">
        <v>10</v>
      </c>
      <c r="C13" s="6">
        <v>1102.5563909774437</v>
      </c>
      <c r="D13" s="5">
        <f t="shared" si="0"/>
        <v>385.89473684210532</v>
      </c>
      <c r="E13" s="5">
        <f t="shared" si="1"/>
        <v>330.76691729323312</v>
      </c>
      <c r="F13" s="1"/>
      <c r="G13" s="4">
        <v>1102.5563909774437</v>
      </c>
      <c r="H13" s="3">
        <f>G13-G13*75%</f>
        <v>275.63909774436092</v>
      </c>
      <c r="I13" s="3">
        <f>H13-H13*5%</f>
        <v>261.85714285714289</v>
      </c>
      <c r="J13" s="1"/>
      <c r="K13" s="4">
        <v>1102.5563909774437</v>
      </c>
      <c r="L13" s="3">
        <f>K13-K13*80%</f>
        <v>220.51127819548867</v>
      </c>
      <c r="M13" s="3">
        <f>L13-L13*5%</f>
        <v>209.48571428571424</v>
      </c>
      <c r="N13" s="1"/>
      <c r="O13" s="19">
        <f>I13-E13</f>
        <v>-68.909774436090231</v>
      </c>
      <c r="P13" s="2">
        <f>M13-E13</f>
        <v>-121.28120300751888</v>
      </c>
      <c r="Q13" s="1"/>
      <c r="R13" s="1"/>
      <c r="S13" s="1"/>
      <c r="T13" s="1"/>
      <c r="U13" s="1"/>
      <c r="V13" s="1"/>
    </row>
    <row r="14" spans="1:22" ht="19.5" customHeight="1" x14ac:dyDescent="0.25">
      <c r="A14" s="1"/>
      <c r="B14" s="7" t="s">
        <v>9</v>
      </c>
      <c r="C14" s="6">
        <v>1372.3308270676691</v>
      </c>
      <c r="D14" s="5">
        <f t="shared" si="0"/>
        <v>480.31578947368416</v>
      </c>
      <c r="E14" s="5">
        <f t="shared" si="1"/>
        <v>411.69924812030069</v>
      </c>
      <c r="F14" s="1"/>
      <c r="G14" s="4">
        <v>1372.3308270676691</v>
      </c>
      <c r="H14" s="3">
        <f>G14-G14*75%</f>
        <v>343.08270676691723</v>
      </c>
      <c r="I14" s="3">
        <f>H14-H14*5%</f>
        <v>325.92857142857139</v>
      </c>
      <c r="J14" s="1"/>
      <c r="K14" s="4">
        <v>1372.3308270676691</v>
      </c>
      <c r="L14" s="3">
        <f>K14-K14*80%</f>
        <v>274.46616541353387</v>
      </c>
      <c r="M14" s="3">
        <f>L14-L14*5%</f>
        <v>260.74285714285719</v>
      </c>
      <c r="N14" s="1"/>
      <c r="O14" s="19">
        <f>I14-E14</f>
        <v>-85.770676691729307</v>
      </c>
      <c r="P14" s="2">
        <f>M14-E14</f>
        <v>-150.9563909774435</v>
      </c>
      <c r="Q14" s="1"/>
      <c r="R14" s="1"/>
      <c r="S14" s="1"/>
      <c r="T14" s="1"/>
      <c r="U14" s="1"/>
      <c r="V14" s="1"/>
    </row>
    <row r="15" spans="1:22" ht="7.5" customHeight="1" x14ac:dyDescent="0.25"/>
    <row r="16" spans="1:22" ht="45" x14ac:dyDescent="0.25">
      <c r="B16" s="28" t="s">
        <v>8</v>
      </c>
      <c r="C16" s="29" t="s">
        <v>29</v>
      </c>
      <c r="D16" s="15" t="s">
        <v>7</v>
      </c>
      <c r="E16" s="15" t="s">
        <v>6</v>
      </c>
      <c r="G16" s="14" t="s">
        <v>4</v>
      </c>
      <c r="H16" s="13" t="s">
        <v>5</v>
      </c>
      <c r="I16" s="12" t="s">
        <v>3</v>
      </c>
      <c r="K16" s="11" t="s">
        <v>4</v>
      </c>
      <c r="L16" s="10" t="s">
        <v>26</v>
      </c>
      <c r="M16" s="9" t="s">
        <v>3</v>
      </c>
      <c r="O16" s="8">
        <v>0.3</v>
      </c>
      <c r="P16" s="8">
        <v>0.45</v>
      </c>
    </row>
    <row r="17" spans="1:22" ht="19.5" customHeight="1" x14ac:dyDescent="0.25">
      <c r="A17" s="1"/>
      <c r="B17" s="7" t="s">
        <v>2</v>
      </c>
      <c r="C17" s="6">
        <v>300</v>
      </c>
      <c r="D17" s="5">
        <f>C17-C17*15%</f>
        <v>255</v>
      </c>
      <c r="E17" s="5">
        <f>C17-C17*20%</f>
        <v>240</v>
      </c>
      <c r="F17" s="1"/>
      <c r="G17" s="4">
        <v>300</v>
      </c>
      <c r="H17" s="3">
        <f>G17-G17*25%</f>
        <v>225</v>
      </c>
      <c r="I17" s="3">
        <f>H17-H17*5%</f>
        <v>213.75</v>
      </c>
      <c r="J17" s="1"/>
      <c r="K17" s="4">
        <v>300</v>
      </c>
      <c r="L17" s="3">
        <f>K17-K17*40%</f>
        <v>180</v>
      </c>
      <c r="M17" s="3">
        <f>L17-L17*5%</f>
        <v>171</v>
      </c>
      <c r="N17" s="1"/>
      <c r="O17" s="19">
        <f>I17-E17</f>
        <v>-26.25</v>
      </c>
      <c r="P17" s="2">
        <f>M17-E17</f>
        <v>-69</v>
      </c>
      <c r="Q17" s="1"/>
      <c r="R17" s="1"/>
      <c r="S17" s="1"/>
      <c r="T17" s="1"/>
      <c r="U17" s="1"/>
      <c r="V17" s="1"/>
    </row>
    <row r="18" spans="1:22" ht="19.5" customHeight="1" x14ac:dyDescent="0.25">
      <c r="B18" s="21" t="s">
        <v>1</v>
      </c>
      <c r="C18" s="1"/>
      <c r="D18" s="1"/>
      <c r="E18" s="1"/>
      <c r="F18" s="1"/>
      <c r="G18" s="1"/>
      <c r="H18" s="1"/>
      <c r="I18" s="22"/>
      <c r="J18" s="22"/>
      <c r="K18" s="22"/>
      <c r="L18" s="1"/>
      <c r="M18" s="23"/>
    </row>
    <row r="19" spans="1:22" ht="19.5" customHeight="1" x14ac:dyDescent="0.25">
      <c r="B19" s="24" t="s">
        <v>0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22" x14ac:dyDescent="0.25">
      <c r="I20" s="27"/>
      <c r="M20" s="27"/>
    </row>
    <row r="23" spans="1:22" ht="15.75" customHeight="1" x14ac:dyDescent="0.25"/>
    <row r="24" spans="1:22" ht="15.75" customHeight="1" x14ac:dyDescent="0.25"/>
    <row r="25" spans="1:22" ht="15.75" customHeight="1" x14ac:dyDescent="0.25"/>
    <row r="26" spans="1:22" ht="15.75" customHeight="1" x14ac:dyDescent="0.25"/>
    <row r="27" spans="1:22" ht="15.75" customHeight="1" x14ac:dyDescent="0.25"/>
    <row r="28" spans="1:22" ht="15.75" customHeight="1" x14ac:dyDescent="0.25"/>
    <row r="29" spans="1:22" ht="15.75" customHeight="1" x14ac:dyDescent="0.25"/>
    <row r="30" spans="1:22" ht="15.75" customHeight="1" x14ac:dyDescent="0.25"/>
    <row r="31" spans="1:22" ht="15.75" customHeight="1" x14ac:dyDescent="0.25"/>
    <row r="32" spans="1:2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7">
    <mergeCell ref="B3:P3"/>
    <mergeCell ref="K4:M4"/>
    <mergeCell ref="O4:P4"/>
    <mergeCell ref="B4:B5"/>
    <mergeCell ref="C4:C5"/>
    <mergeCell ref="D4:E4"/>
    <mergeCell ref="G4:I4"/>
  </mergeCells>
  <printOptions horizontalCentered="1"/>
  <pageMargins left="0.19685039370078741" right="0.19685039370078741" top="0.39370078740157483" bottom="0.39370078740157483" header="0" footer="0"/>
  <pageSetup paperSize="9" scale="83" orientation="landscape" r:id="rId1"/>
  <headerFooter>
    <oddFooter>&amp;LDOCUMENTO INTERNO - FACULDADE BOAS NOVAS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2022_2 PARCERIA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Monteiro</dc:creator>
  <cp:lastModifiedBy>Daniel Lima</cp:lastModifiedBy>
  <dcterms:created xsi:type="dcterms:W3CDTF">2022-06-13T15:53:43Z</dcterms:created>
  <dcterms:modified xsi:type="dcterms:W3CDTF">2022-06-14T20:33:31Z</dcterms:modified>
</cp:coreProperties>
</file>